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W:\ADMINISTRACJA\ZAMOWIENIA_PUBLICZNE\POSTĘPOWANIA_ZAMÓWIENIA_PUBLICZNE\Akta_spraw_zam_publiczne_2021\OZ.261.AGZ.62.2021 Obsługa eventowo- marketingowa dla PBT\"/>
    </mc:Choice>
  </mc:AlternateContent>
  <xr:revisionPtr revIDLastSave="0" documentId="8_{D0ED5F2F-9BA2-408B-8D2C-D763F13ADC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yce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" l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71" i="1"/>
  <c r="F71" i="1" s="1"/>
  <c r="E67" i="1"/>
  <c r="F67" i="1" s="1"/>
  <c r="E65" i="1"/>
  <c r="F65" i="1" s="1"/>
  <c r="E66" i="1"/>
  <c r="F66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54" i="1"/>
  <c r="F54" i="1" s="1"/>
  <c r="E51" i="1"/>
  <c r="F51" i="1" s="1"/>
  <c r="E52" i="1"/>
  <c r="F52" i="1" s="1"/>
  <c r="E53" i="1"/>
  <c r="F53" i="1" s="1"/>
  <c r="E49" i="1"/>
  <c r="F49" i="1" s="1"/>
  <c r="E47" i="1"/>
  <c r="F47" i="1" s="1"/>
  <c r="E48" i="1"/>
  <c r="F48" i="1" s="1"/>
  <c r="E45" i="1"/>
  <c r="F45" i="1" s="1"/>
  <c r="E33" i="1"/>
  <c r="F33" i="1" s="1"/>
  <c r="E30" i="1"/>
  <c r="F30" i="1" s="1"/>
  <c r="E31" i="1"/>
  <c r="F31" i="1" s="1"/>
  <c r="E29" i="1"/>
  <c r="F29" i="1" s="1"/>
  <c r="E28" i="1"/>
  <c r="F28" i="1" s="1"/>
  <c r="E17" i="1"/>
  <c r="F17" i="1" s="1"/>
  <c r="E14" i="1"/>
  <c r="F14" i="1" s="1"/>
  <c r="E15" i="1"/>
  <c r="F15" i="1" s="1"/>
  <c r="E13" i="1"/>
  <c r="F13" i="1" s="1"/>
  <c r="E12" i="1"/>
  <c r="F12" i="1" s="1"/>
  <c r="E8" i="1"/>
  <c r="F8" i="1" s="1"/>
  <c r="E7" i="1"/>
  <c r="F7" i="1" s="1"/>
  <c r="E57" i="1"/>
  <c r="E44" i="1"/>
  <c r="F44" i="1" s="1"/>
  <c r="E43" i="1"/>
  <c r="F43" i="1" s="1"/>
  <c r="E42" i="1"/>
  <c r="F42" i="1" s="1"/>
  <c r="E41" i="1"/>
  <c r="F41" i="1" s="1"/>
  <c r="E40" i="1"/>
  <c r="F40" i="1" s="1"/>
  <c r="E39" i="1"/>
  <c r="E23" i="1"/>
  <c r="F23" i="1" s="1"/>
  <c r="E74" i="1"/>
  <c r="F74" i="1" s="1"/>
  <c r="E70" i="1"/>
  <c r="F70" i="1" s="1"/>
  <c r="E69" i="1"/>
  <c r="F69" i="1" s="1"/>
  <c r="E68" i="1"/>
  <c r="F68" i="1" s="1"/>
  <c r="E64" i="1"/>
  <c r="F64" i="1" s="1"/>
  <c r="E50" i="1"/>
  <c r="F50" i="1" s="1"/>
  <c r="E46" i="1"/>
  <c r="F46" i="1" s="1"/>
  <c r="E36" i="1"/>
  <c r="F36" i="1" s="1"/>
  <c r="E35" i="1"/>
  <c r="F35" i="1" s="1"/>
  <c r="E34" i="1"/>
  <c r="F34" i="1" s="1"/>
  <c r="E32" i="1"/>
  <c r="F32" i="1" s="1"/>
  <c r="E27" i="1"/>
  <c r="F27" i="1" s="1"/>
  <c r="E26" i="1"/>
  <c r="F26" i="1" s="1"/>
  <c r="E25" i="1"/>
  <c r="F25" i="1" s="1"/>
  <c r="E24" i="1"/>
  <c r="F24" i="1" s="1"/>
  <c r="E20" i="1"/>
  <c r="F20" i="1" s="1"/>
  <c r="E19" i="1"/>
  <c r="F19" i="1" s="1"/>
  <c r="E18" i="1"/>
  <c r="F18" i="1" s="1"/>
  <c r="E16" i="1"/>
  <c r="F16" i="1" s="1"/>
  <c r="E11" i="1"/>
  <c r="F11" i="1" s="1"/>
  <c r="E10" i="1"/>
  <c r="F10" i="1" s="1"/>
  <c r="E9" i="1"/>
  <c r="F9" i="1" s="1"/>
  <c r="E55" i="1" l="1"/>
  <c r="F55" i="1" s="1"/>
  <c r="E72" i="1"/>
  <c r="F72" i="1" s="1"/>
  <c r="E81" i="1"/>
  <c r="F57" i="1"/>
  <c r="F39" i="1"/>
  <c r="E37" i="1"/>
  <c r="F37" i="1" s="1"/>
  <c r="E21" i="1"/>
  <c r="F21" i="1" s="1"/>
  <c r="F81" i="1" l="1"/>
  <c r="F84" i="1" s="1"/>
  <c r="E84" i="1"/>
</calcChain>
</file>

<file path=xl/sharedStrings.xml><?xml version="1.0" encoding="utf-8"?>
<sst xmlns="http://schemas.openxmlformats.org/spreadsheetml/2006/main" count="113" uniqueCount="72">
  <si>
    <t>NAZWA FIRMY</t>
  </si>
  <si>
    <t>OBSŁUGA EVENTOWO - MARKETINGOWA</t>
  </si>
  <si>
    <t xml:space="preserve">Konferencja Prasowa </t>
  </si>
  <si>
    <t>Cena  jedn.</t>
  </si>
  <si>
    <t>Liczba osób</t>
  </si>
  <si>
    <t xml:space="preserve">Ilość wydarzeń/zleceń </t>
  </si>
  <si>
    <t>Total Netto</t>
  </si>
  <si>
    <t>Total Brutto</t>
  </si>
  <si>
    <t>Wynajem przestrzeni - w zależności od lokalizacji</t>
  </si>
  <si>
    <t xml:space="preserve">Catering(przekąski/fingerfood) </t>
  </si>
  <si>
    <t>Catering(napoje zimne/gorące)</t>
  </si>
  <si>
    <t>Catering(zastawa/obsługa)</t>
  </si>
  <si>
    <t>Dekoracja(stoły/sala)</t>
  </si>
  <si>
    <t>Wynajem mebli catering</t>
  </si>
  <si>
    <t>Wynajem mebli konferencja/ stół prezydialny + krzesła dla maks 5 osób</t>
  </si>
  <si>
    <t>Oznakowanie Sali</t>
  </si>
  <si>
    <t>Stanowisko recepcyjne</t>
  </si>
  <si>
    <t>Hostessa</t>
  </si>
  <si>
    <t>Narzędzia komunikacji zdalnej - streaming( realizacja streamu+kamery)</t>
  </si>
  <si>
    <t>Obsługa techniczna(montaż/demontaż, nocleg,wyżywienie)</t>
  </si>
  <si>
    <t>Transport podwykonawców</t>
  </si>
  <si>
    <t>Event manager</t>
  </si>
  <si>
    <t>Suma</t>
  </si>
  <si>
    <t>Debata Branżowa</t>
  </si>
  <si>
    <t>Ilość wydarzeń/zleceń</t>
  </si>
  <si>
    <t>Wynajem mebli catering dla 40 osób</t>
  </si>
  <si>
    <t>Wynajem mebli konferencja / stół prezydialny + krzesła dla max 5 osób</t>
  </si>
  <si>
    <t>Narzędzia komunikacji zdalnej - streaming( realziaja streamu+kamery)</t>
  </si>
  <si>
    <t>Obsługa techniczna</t>
  </si>
  <si>
    <t>Event Manager</t>
  </si>
  <si>
    <t>Eventy KGW-Polska od Kuchni</t>
  </si>
  <si>
    <t>Atrkacja nr 1</t>
  </si>
  <si>
    <t>Atrakcja nr 2</t>
  </si>
  <si>
    <t>Atrakcja nr 3</t>
  </si>
  <si>
    <t>Konkurs nr 1</t>
  </si>
  <si>
    <t>Konkurs nr 2</t>
  </si>
  <si>
    <t>Konkurs nr 3</t>
  </si>
  <si>
    <t>konkurs nr 4</t>
  </si>
  <si>
    <t>Animatorki/Animatorzy</t>
  </si>
  <si>
    <t>Strój dla animatorek-koszulki z logo</t>
  </si>
  <si>
    <t>Obsługa techniczna - montaż/demontaż</t>
  </si>
  <si>
    <t>Transport namiotów ( 4x4m) x2, (4x7m) x 1
- stół multimedialny,koło fortuny,
- materiały promocyjne,
- trybunki,
- stojaki na ulotki,
- roll-upy, 
- leżaki,
- puf z logo POT,
- balony</t>
  </si>
  <si>
    <t>Napoje(woda) możliwość brandingu</t>
  </si>
  <si>
    <t>Jabłka z grawerem logo</t>
  </si>
  <si>
    <t>Świerze rośliny/zioła na każdy event</t>
  </si>
  <si>
    <t>Gadżety z logo PBT(bańki,gry,skakanki)</t>
  </si>
  <si>
    <t>Meble na strefy - zakup dodatkowego stolika dla dzieci + 4 szt. krzesełek dla dzieci oraz szafki zamykanej na gadżety+ulotki</t>
  </si>
  <si>
    <t>Pozostałe Eventy</t>
  </si>
  <si>
    <t>Konkurs nr 4</t>
  </si>
  <si>
    <t>Animatorki/ Animatorzy</t>
  </si>
  <si>
    <t>Strój dla animatorek</t>
  </si>
  <si>
    <t>Transport namiotów ( 4x4m) x1,
- materiały promocyjne,
- trybunki x1
- stojaki na ulotki x 2 
- leżaki x 10 szt. maksymalnie
- puf x 10 szt maksymalnie,
- balony x 2 szt. (4 m), skydancer- 2 szt. maksymalnie, windery x 40 szt. maksymalnie</t>
  </si>
  <si>
    <t>Kwiaty/Deoracje</t>
  </si>
  <si>
    <t>Gadżety z logo</t>
  </si>
  <si>
    <t xml:space="preserve">Meble na strefy </t>
  </si>
  <si>
    <t>Obsługa kanałów informacyjnych, w tym mediów społecznościowych w zakresie MCETS</t>
  </si>
  <si>
    <t>Cena  jedn. Za miesiąc</t>
  </si>
  <si>
    <t>Ilość miesięcy</t>
  </si>
  <si>
    <t>Facebook(treści dlugie i krótkie, slogany) koszt miesięczny</t>
  </si>
  <si>
    <t>Instagram(obsługa) - koszt miesięczny</t>
  </si>
  <si>
    <t>strona www projektu - koszt miesięczny</t>
  </si>
  <si>
    <t>Obsługa profilu- Account Manager, Community - odpowiada na wiadomości/komentarze - koszt miesięczny</t>
  </si>
  <si>
    <t>Transport ekipy na terenie Polski/ dwa wyjazdy</t>
  </si>
  <si>
    <t>Netto</t>
  </si>
  <si>
    <t>Brutto</t>
  </si>
  <si>
    <t xml:space="preserve">Total suma </t>
  </si>
  <si>
    <t>nd.</t>
  </si>
  <si>
    <t>Załącznik nr 1 do Formularza Oferty</t>
  </si>
  <si>
    <t>Wykaz Elementów Rozliczeniowych</t>
  </si>
  <si>
    <t>OZ.261.AGZ.62.2021</t>
  </si>
  <si>
    <t>Materiały video - 30 sek. - 3 min. koszt jednego materiału w tym ekipa i nocleg (płatność nastąpi proporcjonalnie do długości filmu przy założeniu że czas minimalny to 50% wskazanej wartości)</t>
  </si>
  <si>
    <t>Materiały video - 4 - 10 min. - koszt jednego materiału w tym ekipa i nocleg  (płatność nastąpi proporcjonalnie do długości filmu przy założeniu że czas minimalny to 50% wskazanej wartości)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</si>
</sst>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zł-415]_-;\-* #,##0.00\ [$zł-415]_-;_-* &quot;-&quot;??\ [$zł-415]_-;_-@_-"/>
    <numFmt numFmtId="165" formatCode="#,##0.00\ &quot;zł&quot;"/>
    <numFmt numFmtId="166" formatCode="#,##0\ _z_ł"/>
  </numFmts>
  <fonts count="17">
    <font>
      <sz val="11"/>
      <color theme="1"/>
      <name val="Calibri"/>
      <family val="2"/>
      <scheme val="minor"/>
    </font>
    <font>
      <b/>
      <sz val="14"/>
      <color theme="7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Century Gothic (Tekst podstawow"/>
      <charset val="238"/>
    </font>
    <font>
      <b/>
      <sz val="12"/>
      <color rgb="FFFF0000"/>
      <name val="Calibri (Tekst podstawowy)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rgb="FFFFFFFF"/>
      <name val="Century Gothic (Tekst podstawow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44546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horizontal="left" vertical="center"/>
    </xf>
    <xf numFmtId="165" fontId="4" fillId="0" borderId="0">
      <alignment vertical="center"/>
    </xf>
    <xf numFmtId="0" fontId="5" fillId="4" borderId="0">
      <alignment horizontal="left" vertical="center"/>
    </xf>
    <xf numFmtId="0" fontId="5" fillId="4" borderId="0">
      <alignment horizontal="right" vertical="center"/>
    </xf>
  </cellStyleXfs>
  <cellXfs count="63">
    <xf numFmtId="0" fontId="0" fillId="0" borderId="0" xfId="0"/>
    <xf numFmtId="164" fontId="2" fillId="2" borderId="1" xfId="1" applyNumberFormat="1" applyFont="1" applyFill="1" applyBorder="1" applyProtection="1">
      <alignment horizontal="left" vertical="center"/>
      <protection locked="0"/>
    </xf>
    <xf numFmtId="165" fontId="3" fillId="3" borderId="2" xfId="0" applyNumberFormat="1" applyFont="1" applyFill="1" applyBorder="1" applyAlignment="1" applyProtection="1">
      <alignment horizontal="center" vertical="center"/>
      <protection locked="0"/>
    </xf>
    <xf numFmtId="166" fontId="3" fillId="3" borderId="2" xfId="0" applyNumberFormat="1" applyFont="1" applyFill="1" applyBorder="1" applyAlignment="1" applyProtection="1">
      <alignment horizontal="center" vertical="center"/>
      <protection locked="0"/>
    </xf>
    <xf numFmtId="1" fontId="3" fillId="3" borderId="2" xfId="0" applyNumberFormat="1" applyFont="1" applyFill="1" applyBorder="1" applyAlignment="1" applyProtection="1">
      <alignment horizontal="center" vertical="center"/>
      <protection locked="0"/>
    </xf>
    <xf numFmtId="165" fontId="4" fillId="3" borderId="2" xfId="2" applyFill="1" applyBorder="1" applyAlignment="1" applyProtection="1">
      <alignment horizontal="center" vertical="center"/>
      <protection locked="0"/>
    </xf>
    <xf numFmtId="165" fontId="4" fillId="3" borderId="3" xfId="2" applyFill="1" applyBorder="1" applyAlignment="1" applyProtection="1">
      <alignment horizontal="center" vertical="center"/>
      <protection locked="0"/>
    </xf>
    <xf numFmtId="164" fontId="6" fillId="2" borderId="0" xfId="3" applyNumberFormat="1" applyFont="1" applyFill="1" applyAlignment="1" applyProtection="1">
      <alignment horizontal="left" vertical="center" wrapText="1"/>
      <protection locked="0"/>
    </xf>
    <xf numFmtId="165" fontId="6" fillId="2" borderId="0" xfId="4" applyNumberFormat="1" applyFont="1" applyFill="1" applyAlignment="1" applyProtection="1">
      <alignment horizontal="center" vertical="center"/>
      <protection locked="0"/>
    </xf>
    <xf numFmtId="166" fontId="6" fillId="2" borderId="0" xfId="4" applyNumberFormat="1" applyFont="1" applyFill="1" applyAlignment="1" applyProtection="1">
      <alignment horizontal="center" vertical="center" wrapText="1"/>
      <protection locked="0"/>
    </xf>
    <xf numFmtId="1" fontId="6" fillId="2" borderId="0" xfId="4" applyNumberFormat="1" applyFont="1" applyFill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165" fontId="0" fillId="3" borderId="1" xfId="0" applyNumberForma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7" fillId="5" borderId="1" xfId="0" applyFont="1" applyFill="1" applyBorder="1" applyAlignment="1">
      <alignment vertical="center"/>
    </xf>
    <xf numFmtId="165" fontId="8" fillId="5" borderId="1" xfId="0" applyNumberFormat="1" applyFont="1" applyFill="1" applyBorder="1" applyAlignment="1">
      <alignment horizontal="center" vertical="center"/>
    </xf>
    <xf numFmtId="166" fontId="8" fillId="5" borderId="1" xfId="0" applyNumberFormat="1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164" fontId="6" fillId="2" borderId="0" xfId="3" applyNumberFormat="1" applyFont="1" applyFill="1" applyProtection="1">
      <alignment horizontal="left" vertical="center"/>
      <protection locked="0"/>
    </xf>
    <xf numFmtId="166" fontId="6" fillId="2" borderId="0" xfId="4" applyNumberFormat="1" applyFont="1" applyFill="1" applyAlignment="1" applyProtection="1">
      <alignment horizontal="center" vertical="center"/>
      <protection locked="0"/>
    </xf>
    <xf numFmtId="165" fontId="0" fillId="3" borderId="1" xfId="0" applyNumberFormat="1" applyFill="1" applyBorder="1" applyAlignment="1">
      <alignment horizontal="center" vertical="center" wrapText="1"/>
    </xf>
    <xf numFmtId="166" fontId="0" fillId="3" borderId="1" xfId="0" applyNumberFormat="1" applyFill="1" applyBorder="1" applyAlignment="1">
      <alignment horizontal="center" vertical="center" wrapText="1"/>
    </xf>
    <xf numFmtId="0" fontId="7" fillId="5" borderId="1" xfId="0" applyFont="1" applyFill="1" applyBorder="1"/>
    <xf numFmtId="164" fontId="9" fillId="6" borderId="0" xfId="0" applyNumberFormat="1" applyFont="1" applyFill="1" applyAlignment="1" applyProtection="1">
      <alignment horizontal="left" vertical="center" wrapText="1"/>
      <protection locked="0"/>
    </xf>
    <xf numFmtId="165" fontId="9" fillId="6" borderId="0" xfId="0" applyNumberFormat="1" applyFont="1" applyFill="1" applyAlignment="1" applyProtection="1">
      <alignment horizontal="center" vertical="center" wrapText="1"/>
      <protection locked="0"/>
    </xf>
    <xf numFmtId="166" fontId="9" fillId="6" borderId="0" xfId="0" applyNumberFormat="1" applyFont="1" applyFill="1" applyAlignment="1" applyProtection="1">
      <alignment horizontal="center" vertical="center"/>
      <protection locked="0"/>
    </xf>
    <xf numFmtId="1" fontId="9" fillId="6" borderId="0" xfId="0" applyNumberFormat="1" applyFont="1" applyFill="1" applyAlignment="1" applyProtection="1">
      <alignment horizontal="center" vertical="center"/>
      <protection locked="0"/>
    </xf>
    <xf numFmtId="165" fontId="9" fillId="6" borderId="0" xfId="0" applyNumberFormat="1" applyFont="1" applyFill="1" applyAlignment="1" applyProtection="1">
      <alignment horizontal="center" vertical="center"/>
      <protection locked="0"/>
    </xf>
    <xf numFmtId="0" fontId="10" fillId="7" borderId="1" xfId="0" applyFont="1" applyFill="1" applyBorder="1" applyAlignment="1">
      <alignment vertical="center" wrapText="1"/>
    </xf>
    <xf numFmtId="165" fontId="10" fillId="7" borderId="4" xfId="0" applyNumberFormat="1" applyFont="1" applyFill="1" applyBorder="1" applyAlignment="1">
      <alignment horizontal="center" vertical="center"/>
    </xf>
    <xf numFmtId="166" fontId="10" fillId="7" borderId="4" xfId="0" applyNumberFormat="1" applyFont="1" applyFill="1" applyBorder="1" applyAlignment="1">
      <alignment horizontal="center" vertical="center"/>
    </xf>
    <xf numFmtId="1" fontId="10" fillId="7" borderId="4" xfId="0" applyNumberFormat="1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vertical="center" wrapText="1"/>
    </xf>
    <xf numFmtId="165" fontId="10" fillId="7" borderId="6" xfId="0" applyNumberFormat="1" applyFont="1" applyFill="1" applyBorder="1" applyAlignment="1">
      <alignment horizontal="center" vertical="center"/>
    </xf>
    <xf numFmtId="166" fontId="10" fillId="7" borderId="6" xfId="0" applyNumberFormat="1" applyFont="1" applyFill="1" applyBorder="1" applyAlignment="1">
      <alignment horizontal="center" vertical="center"/>
    </xf>
    <xf numFmtId="1" fontId="10" fillId="7" borderId="6" xfId="0" applyNumberFormat="1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vertical="center"/>
    </xf>
    <xf numFmtId="165" fontId="11" fillId="8" borderId="6" xfId="0" applyNumberFormat="1" applyFont="1" applyFill="1" applyBorder="1" applyAlignment="1">
      <alignment horizontal="center" vertical="center"/>
    </xf>
    <xf numFmtId="166" fontId="11" fillId="8" borderId="6" xfId="0" applyNumberFormat="1" applyFont="1" applyFill="1" applyBorder="1" applyAlignment="1">
      <alignment horizontal="center" vertical="center"/>
    </xf>
    <xf numFmtId="1" fontId="11" fillId="8" borderId="6" xfId="0" applyNumberFormat="1" applyFont="1" applyFill="1" applyBorder="1" applyAlignment="1">
      <alignment horizontal="center" vertical="center"/>
    </xf>
    <xf numFmtId="0" fontId="7" fillId="3" borderId="0" xfId="0" applyFont="1" applyFill="1"/>
    <xf numFmtId="165" fontId="8" fillId="3" borderId="0" xfId="0" applyNumberFormat="1" applyFont="1" applyFill="1" applyAlignment="1">
      <alignment horizontal="center" vertical="center"/>
    </xf>
    <xf numFmtId="166" fontId="8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0" fontId="12" fillId="3" borderId="0" xfId="0" applyFont="1" applyFill="1"/>
    <xf numFmtId="165" fontId="12" fillId="3" borderId="0" xfId="0" applyNumberFormat="1" applyFont="1" applyFill="1" applyAlignment="1">
      <alignment horizontal="center" vertical="center"/>
    </xf>
    <xf numFmtId="166" fontId="12" fillId="3" borderId="0" xfId="0" applyNumberFormat="1" applyFont="1" applyFill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/>
    </xf>
    <xf numFmtId="165" fontId="13" fillId="3" borderId="0" xfId="0" applyNumberFormat="1" applyFont="1" applyFill="1" applyAlignment="1">
      <alignment horizontal="center" vertical="center"/>
    </xf>
    <xf numFmtId="0" fontId="14" fillId="5" borderId="1" xfId="0" applyFont="1" applyFill="1" applyBorder="1" applyAlignment="1">
      <alignment vertical="center"/>
    </xf>
    <xf numFmtId="165" fontId="0" fillId="3" borderId="7" xfId="0" applyNumberFormat="1" applyFill="1" applyBorder="1" applyAlignment="1">
      <alignment horizontal="center" vertical="center"/>
    </xf>
    <xf numFmtId="166" fontId="0" fillId="3" borderId="8" xfId="0" applyNumberFormat="1" applyFill="1" applyBorder="1" applyAlignment="1">
      <alignment horizontal="center" vertical="center"/>
    </xf>
    <xf numFmtId="1" fontId="0" fillId="3" borderId="9" xfId="0" applyNumberFormat="1" applyFill="1" applyBorder="1" applyAlignment="1">
      <alignment horizontal="center" vertical="center"/>
    </xf>
    <xf numFmtId="165" fontId="15" fillId="5" borderId="4" xfId="0" applyNumberFormat="1" applyFont="1" applyFill="1" applyBorder="1" applyAlignment="1">
      <alignment horizontal="center" vertical="center"/>
    </xf>
    <xf numFmtId="0" fontId="16" fillId="0" borderId="0" xfId="0" applyFont="1"/>
    <xf numFmtId="164" fontId="6" fillId="2" borderId="0" xfId="3" applyNumberFormat="1" applyFont="1" applyFill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Nagłówek tabeli" xfId="3" xr:uid="{5EAB91DA-E45A-42F3-B583-622CC283A6BE}"/>
    <cellStyle name="Normalny" xfId="0" builtinId="0"/>
    <cellStyle name="Suma — Nagłówek 2" xfId="2" xr:uid="{FA11F0CC-700C-4FEF-92DC-8E1D30970B54}"/>
    <cellStyle name="Suma — Tytuły nagłówka 2" xfId="1" xr:uid="{8FE6784F-D2EE-4527-9C33-F3078D8AE220}"/>
    <cellStyle name="Tabela — Nagłówek 2" xfId="4" xr:uid="{591E33E6-5076-477F-8C2D-9E274D3A6E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4"/>
  <sheetViews>
    <sheetView tabSelected="1" topLeftCell="A73" zoomScale="73" zoomScaleNormal="80" workbookViewId="0">
      <selection activeCell="G78" sqref="G78"/>
    </sheetView>
  </sheetViews>
  <sheetFormatPr defaultColWidth="34.77734375" defaultRowHeight="14.4"/>
  <cols>
    <col min="1" max="1" width="51.5546875" customWidth="1"/>
    <col min="2" max="2" width="21.21875" customWidth="1"/>
    <col min="3" max="3" width="14.33203125" customWidth="1"/>
    <col min="4" max="4" width="15.109375" customWidth="1"/>
    <col min="5" max="5" width="20.109375" customWidth="1"/>
    <col min="6" max="6" width="20" customWidth="1"/>
  </cols>
  <sheetData>
    <row r="1" spans="1:6">
      <c r="E1" s="59" t="s">
        <v>67</v>
      </c>
    </row>
    <row r="2" spans="1:6">
      <c r="A2" s="62" t="s">
        <v>69</v>
      </c>
      <c r="B2" s="62"/>
      <c r="C2" s="62"/>
      <c r="D2" s="62"/>
      <c r="E2" s="62"/>
      <c r="F2" s="62"/>
    </row>
    <row r="3" spans="1:6">
      <c r="A3" s="61" t="s">
        <v>68</v>
      </c>
      <c r="B3" s="61"/>
      <c r="C3" s="61"/>
      <c r="D3" s="61"/>
      <c r="E3" s="61"/>
      <c r="F3" s="61"/>
    </row>
    <row r="4" spans="1:6" ht="18">
      <c r="A4" s="1" t="s">
        <v>0</v>
      </c>
      <c r="B4" s="2"/>
      <c r="C4" s="3"/>
      <c r="D4" s="4"/>
      <c r="E4" s="5"/>
      <c r="F4" s="6"/>
    </row>
    <row r="5" spans="1:6" ht="17.399999999999999">
      <c r="A5" s="60" t="s">
        <v>1</v>
      </c>
      <c r="B5" s="60"/>
      <c r="C5" s="60"/>
      <c r="D5" s="60"/>
      <c r="E5" s="60"/>
      <c r="F5" s="60"/>
    </row>
    <row r="6" spans="1:6" ht="52.2">
      <c r="A6" s="7" t="s">
        <v>2</v>
      </c>
      <c r="B6" s="8" t="s">
        <v>3</v>
      </c>
      <c r="C6" s="9" t="s">
        <v>4</v>
      </c>
      <c r="D6" s="10" t="s">
        <v>5</v>
      </c>
      <c r="E6" s="8" t="s">
        <v>6</v>
      </c>
      <c r="F6" s="8" t="s">
        <v>7</v>
      </c>
    </row>
    <row r="7" spans="1:6" ht="55.95" customHeight="1">
      <c r="A7" s="11" t="s">
        <v>8</v>
      </c>
      <c r="B7" s="12"/>
      <c r="C7" s="13">
        <v>25</v>
      </c>
      <c r="D7" s="14">
        <v>1</v>
      </c>
      <c r="E7" s="12">
        <f>B7*D7</f>
        <v>0</v>
      </c>
      <c r="F7" s="12">
        <f>E7*1.23</f>
        <v>0</v>
      </c>
    </row>
    <row r="8" spans="1:6">
      <c r="A8" s="15" t="s">
        <v>9</v>
      </c>
      <c r="B8" s="12"/>
      <c r="C8" s="13">
        <v>25</v>
      </c>
      <c r="D8" s="14">
        <v>1</v>
      </c>
      <c r="E8" s="12">
        <f>B8*C8*D8</f>
        <v>0</v>
      </c>
      <c r="F8" s="12">
        <f t="shared" ref="F8:F20" si="0">E8*1.23</f>
        <v>0</v>
      </c>
    </row>
    <row r="9" spans="1:6" ht="38.549999999999997" customHeight="1">
      <c r="A9" s="16" t="s">
        <v>10</v>
      </c>
      <c r="B9" s="12"/>
      <c r="C9" s="13">
        <v>25</v>
      </c>
      <c r="D9" s="14">
        <v>1</v>
      </c>
      <c r="E9" s="12">
        <f t="shared" ref="E9:E18" si="1">D9*B9*C9</f>
        <v>0</v>
      </c>
      <c r="F9" s="12">
        <f t="shared" si="0"/>
        <v>0</v>
      </c>
    </row>
    <row r="10" spans="1:6">
      <c r="A10" s="16" t="s">
        <v>11</v>
      </c>
      <c r="B10" s="12"/>
      <c r="C10" s="13">
        <v>25</v>
      </c>
      <c r="D10" s="14">
        <v>1</v>
      </c>
      <c r="E10" s="12">
        <f t="shared" si="1"/>
        <v>0</v>
      </c>
      <c r="F10" s="12">
        <f t="shared" si="0"/>
        <v>0</v>
      </c>
    </row>
    <row r="11" spans="1:6">
      <c r="A11" s="17" t="s">
        <v>12</v>
      </c>
      <c r="B11" s="12"/>
      <c r="C11" s="13">
        <v>1</v>
      </c>
      <c r="D11" s="14">
        <v>1</v>
      </c>
      <c r="E11" s="12">
        <f t="shared" si="1"/>
        <v>0</v>
      </c>
      <c r="F11" s="12">
        <f t="shared" si="0"/>
        <v>0</v>
      </c>
    </row>
    <row r="12" spans="1:6">
      <c r="A12" s="16" t="s">
        <v>13</v>
      </c>
      <c r="B12" s="12"/>
      <c r="C12" s="13">
        <v>25</v>
      </c>
      <c r="D12" s="14">
        <v>1</v>
      </c>
      <c r="E12" s="12">
        <f>B12*D12</f>
        <v>0</v>
      </c>
      <c r="F12" s="12">
        <f t="shared" si="0"/>
        <v>0</v>
      </c>
    </row>
    <row r="13" spans="1:6" ht="36" customHeight="1">
      <c r="A13" s="18" t="s">
        <v>14</v>
      </c>
      <c r="B13" s="12"/>
      <c r="C13" s="13">
        <v>5</v>
      </c>
      <c r="D13" s="14">
        <v>1</v>
      </c>
      <c r="E13" s="12">
        <f>B13*D13</f>
        <v>0</v>
      </c>
      <c r="F13" s="12">
        <f t="shared" si="0"/>
        <v>0</v>
      </c>
    </row>
    <row r="14" spans="1:6">
      <c r="A14" s="18" t="s">
        <v>15</v>
      </c>
      <c r="B14" s="12"/>
      <c r="C14" s="13">
        <v>1</v>
      </c>
      <c r="D14" s="14">
        <v>1</v>
      </c>
      <c r="E14" s="12">
        <f t="shared" ref="E14:E15" si="2">B14*D14</f>
        <v>0</v>
      </c>
      <c r="F14" s="12">
        <f t="shared" si="0"/>
        <v>0</v>
      </c>
    </row>
    <row r="15" spans="1:6">
      <c r="A15" s="15" t="s">
        <v>16</v>
      </c>
      <c r="B15" s="12"/>
      <c r="C15" s="13">
        <v>1</v>
      </c>
      <c r="D15" s="14">
        <v>1</v>
      </c>
      <c r="E15" s="12">
        <f t="shared" si="2"/>
        <v>0</v>
      </c>
      <c r="F15" s="12">
        <f t="shared" si="0"/>
        <v>0</v>
      </c>
    </row>
    <row r="16" spans="1:6">
      <c r="A16" s="16" t="s">
        <v>17</v>
      </c>
      <c r="B16" s="12"/>
      <c r="C16" s="13">
        <v>2</v>
      </c>
      <c r="D16" s="14">
        <v>1</v>
      </c>
      <c r="E16" s="12">
        <f t="shared" si="1"/>
        <v>0</v>
      </c>
      <c r="F16" s="12">
        <f>E16*1.23</f>
        <v>0</v>
      </c>
    </row>
    <row r="17" spans="1:6" ht="35.549999999999997" customHeight="1">
      <c r="A17" s="18" t="s">
        <v>18</v>
      </c>
      <c r="B17" s="12"/>
      <c r="C17" s="13">
        <v>1</v>
      </c>
      <c r="D17" s="14">
        <v>1</v>
      </c>
      <c r="E17" s="12">
        <f>B17*D17</f>
        <v>0</v>
      </c>
      <c r="F17" s="12">
        <f t="shared" si="0"/>
        <v>0</v>
      </c>
    </row>
    <row r="18" spans="1:6" ht="35.549999999999997" customHeight="1">
      <c r="A18" s="18" t="s">
        <v>19</v>
      </c>
      <c r="B18" s="12"/>
      <c r="C18" s="13">
        <v>1</v>
      </c>
      <c r="D18" s="14">
        <v>1</v>
      </c>
      <c r="E18" s="12">
        <f t="shared" si="1"/>
        <v>0</v>
      </c>
      <c r="F18" s="12">
        <f t="shared" si="0"/>
        <v>0</v>
      </c>
    </row>
    <row r="19" spans="1:6" ht="28.5" customHeight="1">
      <c r="A19" s="18" t="s">
        <v>20</v>
      </c>
      <c r="B19" s="12"/>
      <c r="C19" s="13">
        <v>1</v>
      </c>
      <c r="D19" s="14">
        <v>1</v>
      </c>
      <c r="E19" s="12">
        <f>D19*C19*B19</f>
        <v>0</v>
      </c>
      <c r="F19" s="12">
        <f t="shared" si="0"/>
        <v>0</v>
      </c>
    </row>
    <row r="20" spans="1:6">
      <c r="A20" s="18" t="s">
        <v>21</v>
      </c>
      <c r="B20" s="12"/>
      <c r="C20" s="13">
        <v>1</v>
      </c>
      <c r="D20" s="14">
        <v>1</v>
      </c>
      <c r="E20" s="12">
        <f>D20*C20*B20</f>
        <v>0</v>
      </c>
      <c r="F20" s="12">
        <f t="shared" si="0"/>
        <v>0</v>
      </c>
    </row>
    <row r="21" spans="1:6" ht="15.6">
      <c r="A21" s="19" t="s">
        <v>22</v>
      </c>
      <c r="B21" s="20"/>
      <c r="C21" s="21"/>
      <c r="D21" s="22"/>
      <c r="E21" s="20">
        <f>SUM(E7:E20)</f>
        <v>0</v>
      </c>
      <c r="F21" s="20">
        <f>E21*1.23</f>
        <v>0</v>
      </c>
    </row>
    <row r="22" spans="1:6" ht="49.5" customHeight="1">
      <c r="A22" s="23" t="s">
        <v>23</v>
      </c>
      <c r="B22" s="8" t="s">
        <v>3</v>
      </c>
      <c r="C22" s="24" t="s">
        <v>4</v>
      </c>
      <c r="D22" s="10" t="s">
        <v>24</v>
      </c>
      <c r="E22" s="8" t="s">
        <v>6</v>
      </c>
      <c r="F22" s="8" t="s">
        <v>7</v>
      </c>
    </row>
    <row r="23" spans="1:6" ht="49.5" customHeight="1">
      <c r="A23" s="11" t="s">
        <v>8</v>
      </c>
      <c r="B23" s="12"/>
      <c r="C23" s="13">
        <v>40</v>
      </c>
      <c r="D23" s="14">
        <v>1</v>
      </c>
      <c r="E23" s="12">
        <f>D23*B23</f>
        <v>0</v>
      </c>
      <c r="F23" s="12">
        <f>E23*1.23</f>
        <v>0</v>
      </c>
    </row>
    <row r="24" spans="1:6">
      <c r="A24" s="15" t="s">
        <v>9</v>
      </c>
      <c r="B24" s="12"/>
      <c r="C24" s="13">
        <v>40</v>
      </c>
      <c r="D24" s="14">
        <v>1</v>
      </c>
      <c r="E24" s="12">
        <f t="shared" ref="E24:E36" si="3">D24*C24*B24</f>
        <v>0</v>
      </c>
      <c r="F24" s="12">
        <f t="shared" ref="F24:F37" si="4">E24*1.23</f>
        <v>0</v>
      </c>
    </row>
    <row r="25" spans="1:6" ht="37.049999999999997" customHeight="1">
      <c r="A25" s="16" t="s">
        <v>10</v>
      </c>
      <c r="B25" s="12"/>
      <c r="C25" s="13">
        <v>40</v>
      </c>
      <c r="D25" s="14">
        <v>1</v>
      </c>
      <c r="E25" s="12">
        <f t="shared" si="3"/>
        <v>0</v>
      </c>
      <c r="F25" s="12">
        <f t="shared" si="4"/>
        <v>0</v>
      </c>
    </row>
    <row r="26" spans="1:6" ht="28.5" customHeight="1">
      <c r="A26" s="16" t="s">
        <v>11</v>
      </c>
      <c r="B26" s="12"/>
      <c r="C26" s="13">
        <v>40</v>
      </c>
      <c r="D26" s="14">
        <v>1</v>
      </c>
      <c r="E26" s="12">
        <f t="shared" si="3"/>
        <v>0</v>
      </c>
      <c r="F26" s="12">
        <f t="shared" si="4"/>
        <v>0</v>
      </c>
    </row>
    <row r="27" spans="1:6">
      <c r="A27" s="17" t="s">
        <v>12</v>
      </c>
      <c r="B27" s="12"/>
      <c r="C27" s="13">
        <v>1</v>
      </c>
      <c r="D27" s="14">
        <v>1</v>
      </c>
      <c r="E27" s="12">
        <f t="shared" si="3"/>
        <v>0</v>
      </c>
      <c r="F27" s="12">
        <f t="shared" si="4"/>
        <v>0</v>
      </c>
    </row>
    <row r="28" spans="1:6" ht="37.950000000000003" customHeight="1">
      <c r="A28" s="16" t="s">
        <v>25</v>
      </c>
      <c r="B28" s="12"/>
      <c r="C28" s="13">
        <v>40</v>
      </c>
      <c r="D28" s="14">
        <v>1</v>
      </c>
      <c r="E28" s="12">
        <f>B28*D28</f>
        <v>0</v>
      </c>
      <c r="F28" s="12">
        <f t="shared" si="4"/>
        <v>0</v>
      </c>
    </row>
    <row r="29" spans="1:6" ht="39" customHeight="1">
      <c r="A29" s="18" t="s">
        <v>26</v>
      </c>
      <c r="B29" s="12"/>
      <c r="C29" s="13">
        <v>5</v>
      </c>
      <c r="D29" s="14">
        <v>1</v>
      </c>
      <c r="E29" s="12">
        <f>B29*D29</f>
        <v>0</v>
      </c>
      <c r="F29" s="12">
        <f t="shared" si="4"/>
        <v>0</v>
      </c>
    </row>
    <row r="30" spans="1:6">
      <c r="A30" s="18" t="s">
        <v>15</v>
      </c>
      <c r="B30" s="12"/>
      <c r="C30" s="13">
        <v>1</v>
      </c>
      <c r="D30" s="14">
        <v>1</v>
      </c>
      <c r="E30" s="12">
        <f t="shared" ref="E30:E31" si="5">B30*D30</f>
        <v>0</v>
      </c>
      <c r="F30" s="12">
        <f t="shared" si="4"/>
        <v>0</v>
      </c>
    </row>
    <row r="31" spans="1:6">
      <c r="A31" s="15" t="s">
        <v>16</v>
      </c>
      <c r="B31" s="12"/>
      <c r="C31" s="13">
        <v>1</v>
      </c>
      <c r="D31" s="14">
        <v>1</v>
      </c>
      <c r="E31" s="12">
        <f t="shared" si="5"/>
        <v>0</v>
      </c>
      <c r="F31" s="12">
        <f t="shared" si="4"/>
        <v>0</v>
      </c>
    </row>
    <row r="32" spans="1:6">
      <c r="A32" s="16" t="s">
        <v>17</v>
      </c>
      <c r="B32" s="12"/>
      <c r="C32" s="13">
        <v>2</v>
      </c>
      <c r="D32" s="14">
        <v>1</v>
      </c>
      <c r="E32" s="12">
        <f t="shared" si="3"/>
        <v>0</v>
      </c>
      <c r="F32" s="12">
        <f t="shared" si="4"/>
        <v>0</v>
      </c>
    </row>
    <row r="33" spans="1:6" ht="37.5" customHeight="1">
      <c r="A33" s="18" t="s">
        <v>27</v>
      </c>
      <c r="B33" s="12"/>
      <c r="C33" s="13">
        <v>1</v>
      </c>
      <c r="D33" s="14">
        <v>1</v>
      </c>
      <c r="E33" s="12">
        <f>B33*D33</f>
        <v>0</v>
      </c>
      <c r="F33" s="12">
        <f t="shared" si="4"/>
        <v>0</v>
      </c>
    </row>
    <row r="34" spans="1:6" ht="27" customHeight="1">
      <c r="A34" s="18" t="s">
        <v>28</v>
      </c>
      <c r="B34" s="12"/>
      <c r="C34" s="13">
        <v>1</v>
      </c>
      <c r="D34" s="14">
        <v>1</v>
      </c>
      <c r="E34" s="12">
        <f t="shared" si="3"/>
        <v>0</v>
      </c>
      <c r="F34" s="12">
        <f t="shared" si="4"/>
        <v>0</v>
      </c>
    </row>
    <row r="35" spans="1:6" ht="34.049999999999997" customHeight="1">
      <c r="A35" s="18" t="s">
        <v>20</v>
      </c>
      <c r="B35" s="12"/>
      <c r="C35" s="13">
        <v>1</v>
      </c>
      <c r="D35" s="14">
        <v>1</v>
      </c>
      <c r="E35" s="12">
        <f t="shared" si="3"/>
        <v>0</v>
      </c>
      <c r="F35" s="12">
        <f t="shared" si="4"/>
        <v>0</v>
      </c>
    </row>
    <row r="36" spans="1:6">
      <c r="A36" s="18" t="s">
        <v>29</v>
      </c>
      <c r="B36" s="12"/>
      <c r="C36" s="13">
        <v>1</v>
      </c>
      <c r="D36" s="14">
        <v>1</v>
      </c>
      <c r="E36" s="12">
        <f t="shared" si="3"/>
        <v>0</v>
      </c>
      <c r="F36" s="12">
        <f t="shared" si="4"/>
        <v>0</v>
      </c>
    </row>
    <row r="37" spans="1:6" ht="15.6">
      <c r="A37" s="19" t="s">
        <v>22</v>
      </c>
      <c r="B37" s="20"/>
      <c r="C37" s="21"/>
      <c r="D37" s="22"/>
      <c r="E37" s="20">
        <f>SUM(E23:E36)</f>
        <v>0</v>
      </c>
      <c r="F37" s="20">
        <f t="shared" si="4"/>
        <v>0</v>
      </c>
    </row>
    <row r="38" spans="1:6" ht="54" customHeight="1">
      <c r="A38" s="7" t="s">
        <v>30</v>
      </c>
      <c r="B38" s="8" t="s">
        <v>3</v>
      </c>
      <c r="C38" s="24" t="s">
        <v>4</v>
      </c>
      <c r="D38" s="10" t="s">
        <v>24</v>
      </c>
      <c r="E38" s="8" t="s">
        <v>6</v>
      </c>
      <c r="F38" s="8" t="s">
        <v>7</v>
      </c>
    </row>
    <row r="39" spans="1:6">
      <c r="A39" s="16" t="s">
        <v>31</v>
      </c>
      <c r="B39" s="12"/>
      <c r="C39" s="13">
        <v>100</v>
      </c>
      <c r="D39" s="14">
        <v>11</v>
      </c>
      <c r="E39" s="12">
        <f t="shared" ref="E39:E45" si="6">D39*B39</f>
        <v>0</v>
      </c>
      <c r="F39" s="12">
        <f>E39*1.23</f>
        <v>0</v>
      </c>
    </row>
    <row r="40" spans="1:6">
      <c r="A40" s="16" t="s">
        <v>32</v>
      </c>
      <c r="B40" s="12"/>
      <c r="C40" s="13">
        <v>50</v>
      </c>
      <c r="D40" s="14">
        <v>11</v>
      </c>
      <c r="E40" s="12">
        <f t="shared" si="6"/>
        <v>0</v>
      </c>
      <c r="F40" s="12">
        <f t="shared" ref="F40:F54" si="7">E40*1.23</f>
        <v>0</v>
      </c>
    </row>
    <row r="41" spans="1:6">
      <c r="A41" s="18" t="s">
        <v>33</v>
      </c>
      <c r="B41" s="12"/>
      <c r="C41" s="13">
        <v>100</v>
      </c>
      <c r="D41" s="14">
        <v>11</v>
      </c>
      <c r="E41" s="12">
        <f t="shared" si="6"/>
        <v>0</v>
      </c>
      <c r="F41" s="12">
        <f t="shared" si="7"/>
        <v>0</v>
      </c>
    </row>
    <row r="42" spans="1:6">
      <c r="A42" s="16" t="s">
        <v>34</v>
      </c>
      <c r="B42" s="12"/>
      <c r="C42" s="13">
        <v>50</v>
      </c>
      <c r="D42" s="14">
        <v>11</v>
      </c>
      <c r="E42" s="12">
        <f t="shared" si="6"/>
        <v>0</v>
      </c>
      <c r="F42" s="12">
        <f t="shared" si="7"/>
        <v>0</v>
      </c>
    </row>
    <row r="43" spans="1:6">
      <c r="A43" s="16" t="s">
        <v>35</v>
      </c>
      <c r="B43" s="12"/>
      <c r="C43" s="13">
        <v>50</v>
      </c>
      <c r="D43" s="14">
        <v>11</v>
      </c>
      <c r="E43" s="12">
        <f t="shared" si="6"/>
        <v>0</v>
      </c>
      <c r="F43" s="12">
        <f t="shared" si="7"/>
        <v>0</v>
      </c>
    </row>
    <row r="44" spans="1:6">
      <c r="A44" s="18" t="s">
        <v>36</v>
      </c>
      <c r="B44" s="25"/>
      <c r="C44" s="26">
        <v>50</v>
      </c>
      <c r="D44" s="14">
        <v>11</v>
      </c>
      <c r="E44" s="12">
        <f t="shared" si="6"/>
        <v>0</v>
      </c>
      <c r="F44" s="12">
        <f t="shared" si="7"/>
        <v>0</v>
      </c>
    </row>
    <row r="45" spans="1:6">
      <c r="A45" s="17" t="s">
        <v>37</v>
      </c>
      <c r="B45" s="12"/>
      <c r="C45" s="13">
        <v>50</v>
      </c>
      <c r="D45" s="14">
        <v>11</v>
      </c>
      <c r="E45" s="12">
        <f t="shared" si="6"/>
        <v>0</v>
      </c>
      <c r="F45" s="12">
        <f t="shared" si="7"/>
        <v>0</v>
      </c>
    </row>
    <row r="46" spans="1:6">
      <c r="A46" s="17" t="s">
        <v>38</v>
      </c>
      <c r="B46" s="12"/>
      <c r="C46" s="13">
        <v>4</v>
      </c>
      <c r="D46" s="14">
        <v>11</v>
      </c>
      <c r="E46" s="12">
        <f t="shared" ref="E46:E53" si="8">D46*B46*C46</f>
        <v>0</v>
      </c>
      <c r="F46" s="12">
        <f t="shared" si="7"/>
        <v>0</v>
      </c>
    </row>
    <row r="47" spans="1:6">
      <c r="A47" s="17" t="s">
        <v>39</v>
      </c>
      <c r="B47" s="12"/>
      <c r="C47" s="13">
        <v>4</v>
      </c>
      <c r="D47" s="14">
        <v>11</v>
      </c>
      <c r="E47" s="12">
        <f t="shared" si="8"/>
        <v>0</v>
      </c>
      <c r="F47" s="12">
        <f t="shared" si="7"/>
        <v>0</v>
      </c>
    </row>
    <row r="48" spans="1:6">
      <c r="A48" s="17" t="s">
        <v>40</v>
      </c>
      <c r="B48" s="12"/>
      <c r="C48" s="13">
        <v>1</v>
      </c>
      <c r="D48" s="14">
        <v>11</v>
      </c>
      <c r="E48" s="12">
        <f t="shared" si="8"/>
        <v>0</v>
      </c>
      <c r="F48" s="12">
        <f t="shared" si="7"/>
        <v>0</v>
      </c>
    </row>
    <row r="49" spans="1:6" ht="148.5" customHeight="1">
      <c r="A49" s="18" t="s">
        <v>41</v>
      </c>
      <c r="B49" s="12"/>
      <c r="C49" s="13" t="s">
        <v>66</v>
      </c>
      <c r="D49" s="14">
        <v>11</v>
      </c>
      <c r="E49" s="12">
        <f>B49*D49</f>
        <v>0</v>
      </c>
      <c r="F49" s="12">
        <f t="shared" si="7"/>
        <v>0</v>
      </c>
    </row>
    <row r="50" spans="1:6">
      <c r="A50" s="17" t="s">
        <v>42</v>
      </c>
      <c r="B50" s="12"/>
      <c r="C50" s="13">
        <v>80</v>
      </c>
      <c r="D50" s="14">
        <v>11</v>
      </c>
      <c r="E50" s="12">
        <f t="shared" si="8"/>
        <v>0</v>
      </c>
      <c r="F50" s="12">
        <f t="shared" si="7"/>
        <v>0</v>
      </c>
    </row>
    <row r="51" spans="1:6">
      <c r="A51" s="17" t="s">
        <v>43</v>
      </c>
      <c r="B51" s="12"/>
      <c r="C51" s="13">
        <v>50</v>
      </c>
      <c r="D51" s="14">
        <v>11</v>
      </c>
      <c r="E51" s="12">
        <f t="shared" si="8"/>
        <v>0</v>
      </c>
      <c r="F51" s="12">
        <f t="shared" si="7"/>
        <v>0</v>
      </c>
    </row>
    <row r="52" spans="1:6">
      <c r="A52" s="17" t="s">
        <v>44</v>
      </c>
      <c r="B52" s="12"/>
      <c r="C52" s="13">
        <v>1</v>
      </c>
      <c r="D52" s="14">
        <v>11</v>
      </c>
      <c r="E52" s="12">
        <f t="shared" si="8"/>
        <v>0</v>
      </c>
      <c r="F52" s="12">
        <f t="shared" si="7"/>
        <v>0</v>
      </c>
    </row>
    <row r="53" spans="1:6">
      <c r="A53" s="17" t="s">
        <v>45</v>
      </c>
      <c r="B53" s="12"/>
      <c r="C53" s="13">
        <v>200</v>
      </c>
      <c r="D53" s="14">
        <v>11</v>
      </c>
      <c r="E53" s="12">
        <f t="shared" si="8"/>
        <v>0</v>
      </c>
      <c r="F53" s="12">
        <f t="shared" si="7"/>
        <v>0</v>
      </c>
    </row>
    <row r="54" spans="1:6" ht="56.55" customHeight="1">
      <c r="A54" s="18" t="s">
        <v>46</v>
      </c>
      <c r="B54" s="12"/>
      <c r="C54" s="13" t="s">
        <v>66</v>
      </c>
      <c r="D54" s="14">
        <v>1</v>
      </c>
      <c r="E54" s="12">
        <f>B54*D54</f>
        <v>0</v>
      </c>
      <c r="F54" s="12">
        <f t="shared" si="7"/>
        <v>0</v>
      </c>
    </row>
    <row r="55" spans="1:6" ht="15.6">
      <c r="A55" s="27" t="s">
        <v>22</v>
      </c>
      <c r="B55" s="20"/>
      <c r="C55" s="21"/>
      <c r="D55" s="22"/>
      <c r="E55" s="20">
        <f>SUM(E39:E54)</f>
        <v>0</v>
      </c>
      <c r="F55" s="20">
        <f t="shared" ref="F55" si="9">E55*1.23</f>
        <v>0</v>
      </c>
    </row>
    <row r="56" spans="1:6" ht="52.2">
      <c r="A56" s="7" t="s">
        <v>47</v>
      </c>
      <c r="B56" s="8" t="s">
        <v>3</v>
      </c>
      <c r="C56" s="24" t="s">
        <v>4</v>
      </c>
      <c r="D56" s="10" t="s">
        <v>24</v>
      </c>
      <c r="E56" s="8" t="s">
        <v>6</v>
      </c>
      <c r="F56" s="8" t="s">
        <v>7</v>
      </c>
    </row>
    <row r="57" spans="1:6">
      <c r="A57" s="16" t="s">
        <v>31</v>
      </c>
      <c r="B57" s="12"/>
      <c r="C57" s="13">
        <v>100</v>
      </c>
      <c r="D57" s="14">
        <v>5</v>
      </c>
      <c r="E57" s="12">
        <f t="shared" ref="E57:E63" si="10">D57*B57</f>
        <v>0</v>
      </c>
      <c r="F57" s="12">
        <f>E57*1.23</f>
        <v>0</v>
      </c>
    </row>
    <row r="58" spans="1:6">
      <c r="A58" s="16" t="s">
        <v>32</v>
      </c>
      <c r="B58" s="12"/>
      <c r="C58" s="13">
        <v>100</v>
      </c>
      <c r="D58" s="14">
        <v>5</v>
      </c>
      <c r="E58" s="12">
        <f t="shared" si="10"/>
        <v>0</v>
      </c>
      <c r="F58" s="12">
        <f t="shared" ref="F58:F72" si="11">E58*1.23</f>
        <v>0</v>
      </c>
    </row>
    <row r="59" spans="1:6">
      <c r="A59" s="16" t="s">
        <v>33</v>
      </c>
      <c r="B59" s="12"/>
      <c r="C59" s="13">
        <v>100</v>
      </c>
      <c r="D59" s="14">
        <v>5</v>
      </c>
      <c r="E59" s="12">
        <f t="shared" si="10"/>
        <v>0</v>
      </c>
      <c r="F59" s="12">
        <f t="shared" si="11"/>
        <v>0</v>
      </c>
    </row>
    <row r="60" spans="1:6">
      <c r="A60" s="16" t="s">
        <v>34</v>
      </c>
      <c r="B60" s="12"/>
      <c r="C60" s="13">
        <v>50</v>
      </c>
      <c r="D60" s="14">
        <v>5</v>
      </c>
      <c r="E60" s="12">
        <f t="shared" si="10"/>
        <v>0</v>
      </c>
      <c r="F60" s="12">
        <f t="shared" si="11"/>
        <v>0</v>
      </c>
    </row>
    <row r="61" spans="1:6">
      <c r="A61" s="16" t="s">
        <v>35</v>
      </c>
      <c r="B61" s="12"/>
      <c r="C61" s="13">
        <v>50</v>
      </c>
      <c r="D61" s="14">
        <v>5</v>
      </c>
      <c r="E61" s="12">
        <f t="shared" si="10"/>
        <v>0</v>
      </c>
      <c r="F61" s="12">
        <f t="shared" si="11"/>
        <v>0</v>
      </c>
    </row>
    <row r="62" spans="1:6">
      <c r="A62" s="18" t="s">
        <v>36</v>
      </c>
      <c r="B62" s="25"/>
      <c r="C62" s="13">
        <v>50</v>
      </c>
      <c r="D62" s="14">
        <v>5</v>
      </c>
      <c r="E62" s="12">
        <f t="shared" si="10"/>
        <v>0</v>
      </c>
      <c r="F62" s="12">
        <f t="shared" si="11"/>
        <v>0</v>
      </c>
    </row>
    <row r="63" spans="1:6">
      <c r="A63" s="18" t="s">
        <v>48</v>
      </c>
      <c r="B63" s="25"/>
      <c r="C63" s="13">
        <v>50</v>
      </c>
      <c r="D63" s="14">
        <v>5</v>
      </c>
      <c r="E63" s="12">
        <f t="shared" si="10"/>
        <v>0</v>
      </c>
      <c r="F63" s="12">
        <f t="shared" si="11"/>
        <v>0</v>
      </c>
    </row>
    <row r="64" spans="1:6">
      <c r="A64" s="17" t="s">
        <v>49</v>
      </c>
      <c r="B64" s="12"/>
      <c r="C64" s="13">
        <v>4</v>
      </c>
      <c r="D64" s="14">
        <v>5</v>
      </c>
      <c r="E64" s="12">
        <f t="shared" ref="E64:E70" si="12">D64*B64*C64</f>
        <v>0</v>
      </c>
      <c r="F64" s="12">
        <f t="shared" si="11"/>
        <v>0</v>
      </c>
    </row>
    <row r="65" spans="1:6">
      <c r="A65" s="17" t="s">
        <v>50</v>
      </c>
      <c r="B65" s="12"/>
      <c r="C65" s="13">
        <v>4</v>
      </c>
      <c r="D65" s="14">
        <v>5</v>
      </c>
      <c r="E65" s="12">
        <f t="shared" si="12"/>
        <v>0</v>
      </c>
      <c r="F65" s="12">
        <f t="shared" si="11"/>
        <v>0</v>
      </c>
    </row>
    <row r="66" spans="1:6">
      <c r="A66" s="17" t="s">
        <v>40</v>
      </c>
      <c r="B66" s="12"/>
      <c r="C66" s="13">
        <v>1</v>
      </c>
      <c r="D66" s="14">
        <v>5</v>
      </c>
      <c r="E66" s="12">
        <f t="shared" si="12"/>
        <v>0</v>
      </c>
      <c r="F66" s="12">
        <f t="shared" si="11"/>
        <v>0</v>
      </c>
    </row>
    <row r="67" spans="1:6" ht="122.55" customHeight="1">
      <c r="A67" s="18" t="s">
        <v>51</v>
      </c>
      <c r="B67" s="12"/>
      <c r="C67" s="13" t="s">
        <v>66</v>
      </c>
      <c r="D67" s="14">
        <v>5</v>
      </c>
      <c r="E67" s="12">
        <f>B67*D67</f>
        <v>0</v>
      </c>
      <c r="F67" s="12">
        <f t="shared" si="11"/>
        <v>0</v>
      </c>
    </row>
    <row r="68" spans="1:6">
      <c r="A68" s="17" t="s">
        <v>42</v>
      </c>
      <c r="B68" s="12"/>
      <c r="C68" s="13">
        <v>100</v>
      </c>
      <c r="D68" s="14">
        <v>5</v>
      </c>
      <c r="E68" s="12">
        <f t="shared" si="12"/>
        <v>0</v>
      </c>
      <c r="F68" s="12">
        <f t="shared" si="11"/>
        <v>0</v>
      </c>
    </row>
    <row r="69" spans="1:6">
      <c r="A69" s="17" t="s">
        <v>52</v>
      </c>
      <c r="B69" s="12"/>
      <c r="C69" s="13">
        <v>1</v>
      </c>
      <c r="D69" s="14">
        <v>5</v>
      </c>
      <c r="E69" s="12">
        <f t="shared" si="12"/>
        <v>0</v>
      </c>
      <c r="F69" s="12">
        <f t="shared" si="11"/>
        <v>0</v>
      </c>
    </row>
    <row r="70" spans="1:6">
      <c r="A70" s="17" t="s">
        <v>53</v>
      </c>
      <c r="B70" s="12"/>
      <c r="C70" s="13">
        <v>200</v>
      </c>
      <c r="D70" s="14">
        <v>5</v>
      </c>
      <c r="E70" s="12">
        <f t="shared" si="12"/>
        <v>0</v>
      </c>
      <c r="F70" s="12">
        <f t="shared" si="11"/>
        <v>0</v>
      </c>
    </row>
    <row r="71" spans="1:6">
      <c r="A71" s="18" t="s">
        <v>54</v>
      </c>
      <c r="B71" s="12"/>
      <c r="C71" s="13" t="s">
        <v>66</v>
      </c>
      <c r="D71" s="14">
        <v>1</v>
      </c>
      <c r="E71" s="12">
        <f>B71*D71</f>
        <v>0</v>
      </c>
      <c r="F71" s="12">
        <f t="shared" si="11"/>
        <v>0</v>
      </c>
    </row>
    <row r="72" spans="1:6" ht="15.6">
      <c r="A72" s="27" t="s">
        <v>22</v>
      </c>
      <c r="B72" s="20"/>
      <c r="C72" s="21"/>
      <c r="D72" s="22"/>
      <c r="E72" s="20">
        <f>SUM(E57:E71)</f>
        <v>0</v>
      </c>
      <c r="F72" s="20">
        <f t="shared" si="11"/>
        <v>0</v>
      </c>
    </row>
    <row r="73" spans="1:6" ht="70.05" customHeight="1">
      <c r="A73" s="28" t="s">
        <v>55</v>
      </c>
      <c r="B73" s="29" t="s">
        <v>56</v>
      </c>
      <c r="C73" s="30" t="s">
        <v>4</v>
      </c>
      <c r="D73" s="31" t="s">
        <v>57</v>
      </c>
      <c r="E73" s="32" t="s">
        <v>6</v>
      </c>
      <c r="F73" s="32" t="s">
        <v>7</v>
      </c>
    </row>
    <row r="74" spans="1:6" ht="31.2">
      <c r="A74" s="33" t="s">
        <v>58</v>
      </c>
      <c r="B74" s="34"/>
      <c r="C74" s="35">
        <v>1</v>
      </c>
      <c r="D74" s="36">
        <v>5</v>
      </c>
      <c r="E74" s="34">
        <f>D74*C74*B74</f>
        <v>0</v>
      </c>
      <c r="F74" s="34">
        <f>E74*1.23</f>
        <v>0</v>
      </c>
    </row>
    <row r="75" spans="1:6" ht="43.5" customHeight="1">
      <c r="A75" s="37" t="s">
        <v>59</v>
      </c>
      <c r="B75" s="38"/>
      <c r="C75" s="39">
        <v>1</v>
      </c>
      <c r="D75" s="40">
        <v>5</v>
      </c>
      <c r="E75" s="34">
        <f t="shared" ref="E75:E80" si="13">D75*C75*B75</f>
        <v>0</v>
      </c>
      <c r="F75" s="34">
        <f t="shared" ref="F75:F81" si="14">E75*1.23</f>
        <v>0</v>
      </c>
    </row>
    <row r="76" spans="1:6" ht="36" customHeight="1">
      <c r="A76" s="37" t="s">
        <v>60</v>
      </c>
      <c r="B76" s="38"/>
      <c r="C76" s="39">
        <v>1</v>
      </c>
      <c r="D76" s="40">
        <v>5</v>
      </c>
      <c r="E76" s="34">
        <f t="shared" si="13"/>
        <v>0</v>
      </c>
      <c r="F76" s="34">
        <f t="shared" si="14"/>
        <v>0</v>
      </c>
    </row>
    <row r="77" spans="1:6" ht="54.45" customHeight="1">
      <c r="A77" s="37" t="s">
        <v>61</v>
      </c>
      <c r="B77" s="38"/>
      <c r="C77" s="39">
        <v>1</v>
      </c>
      <c r="D77" s="40">
        <v>5</v>
      </c>
      <c r="E77" s="34">
        <f t="shared" si="13"/>
        <v>0</v>
      </c>
      <c r="F77" s="34">
        <f t="shared" si="14"/>
        <v>0</v>
      </c>
    </row>
    <row r="78" spans="1:6" ht="62.4">
      <c r="A78" s="37" t="s">
        <v>70</v>
      </c>
      <c r="B78" s="38"/>
      <c r="C78" s="39">
        <v>20</v>
      </c>
      <c r="D78" s="40">
        <v>1</v>
      </c>
      <c r="E78" s="34">
        <f t="shared" si="13"/>
        <v>0</v>
      </c>
      <c r="F78" s="34">
        <f t="shared" si="14"/>
        <v>0</v>
      </c>
    </row>
    <row r="79" spans="1:6" ht="79.2" customHeight="1">
      <c r="A79" s="37" t="s">
        <v>71</v>
      </c>
      <c r="B79" s="38"/>
      <c r="C79" s="39">
        <v>1</v>
      </c>
      <c r="D79" s="40">
        <v>1</v>
      </c>
      <c r="E79" s="34">
        <f t="shared" si="13"/>
        <v>0</v>
      </c>
      <c r="F79" s="34">
        <f t="shared" si="14"/>
        <v>0</v>
      </c>
    </row>
    <row r="80" spans="1:6" ht="15.6">
      <c r="A80" s="41" t="s">
        <v>62</v>
      </c>
      <c r="B80" s="38"/>
      <c r="C80" s="39">
        <v>1</v>
      </c>
      <c r="D80" s="40">
        <v>2</v>
      </c>
      <c r="E80" s="34">
        <f t="shared" si="13"/>
        <v>0</v>
      </c>
      <c r="F80" s="34">
        <f t="shared" si="14"/>
        <v>0</v>
      </c>
    </row>
    <row r="81" spans="1:6" ht="15.6">
      <c r="A81" s="27" t="s">
        <v>22</v>
      </c>
      <c r="B81" s="42"/>
      <c r="C81" s="43"/>
      <c r="D81" s="44"/>
      <c r="E81" s="42">
        <f>SUM(E74:E80)</f>
        <v>0</v>
      </c>
      <c r="F81" s="42">
        <f t="shared" si="14"/>
        <v>0</v>
      </c>
    </row>
    <row r="82" spans="1:6" ht="15.6">
      <c r="A82" s="45"/>
      <c r="B82" s="46"/>
      <c r="C82" s="47"/>
      <c r="D82" s="48"/>
      <c r="E82" s="46"/>
      <c r="F82" s="46"/>
    </row>
    <row r="83" spans="1:6" ht="18">
      <c r="A83" s="49"/>
      <c r="B83" s="50"/>
      <c r="C83" s="51"/>
      <c r="D83" s="52"/>
      <c r="E83" s="53" t="s">
        <v>63</v>
      </c>
      <c r="F83" s="53" t="s">
        <v>64</v>
      </c>
    </row>
    <row r="84" spans="1:6" ht="15.6">
      <c r="A84" s="54" t="s">
        <v>65</v>
      </c>
      <c r="B84" s="55"/>
      <c r="C84" s="56"/>
      <c r="D84" s="57"/>
      <c r="E84" s="58">
        <f>E81+E72+E55+E37+E21</f>
        <v>0</v>
      </c>
      <c r="F84" s="58">
        <f>F81+F72+F55+F37+F21</f>
        <v>0</v>
      </c>
    </row>
  </sheetData>
  <mergeCells count="3">
    <mergeCell ref="A5:F5"/>
    <mergeCell ref="A3:F3"/>
    <mergeCell ref="A2:F2"/>
  </mergeCells>
  <conditionalFormatting sqref="F4">
    <cfRule type="dataBar" priority="1">
      <dataBar>
        <cfvo type="num" val="0"/>
        <cfvo type="num" val="#REF!"/>
        <color rgb="FFFFB628"/>
      </dataBar>
      <extLst>
        <ext xmlns:x14="http://schemas.microsoft.com/office/spreadsheetml/2009/9/main" uri="{B025F937-C7B1-47D3-B67F-A62EFF666E3E}">
          <x14:id>{72D62C8C-3FC3-4600-A5A3-328772F587B6}</x14:id>
        </ext>
      </extLst>
    </cfRule>
  </conditionalFormatting>
  <conditionalFormatting sqref="E4">
    <cfRule type="dataBar" priority="2">
      <dataBar>
        <cfvo type="num" val="0"/>
        <cfvo type="num" val="#REF!"/>
        <color rgb="FFFFB628"/>
      </dataBar>
      <extLst>
        <ext xmlns:x14="http://schemas.microsoft.com/office/spreadsheetml/2009/9/main" uri="{B025F937-C7B1-47D3-B67F-A62EFF666E3E}">
          <x14:id>{6E2FBBFF-574E-4F8B-83FA-116E0EDB5C2A}</x14:id>
        </ext>
      </extLst>
    </cfRule>
  </conditionalFormatting>
  <pageMargins left="0.7" right="0.7" top="0.75" bottom="0.75" header="0.3" footer="0.3"/>
  <pageSetup paperSize="9" orientation="portrait" verticalDpi="0" r:id="rId1"/>
  <ignoredErrors>
    <ignoredError sqref="E12 E16 E28 E32 E49 E67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2D62C8C-3FC3-4600-A5A3-328772F587B6}">
            <x14:dataBar gradient="0" negativeBarColorSameAsPositive="1" axisPosition="none">
              <x14:cfvo type="num">
                <xm:f>0</xm:f>
              </x14:cfvo>
              <x14:cfvo type="num">
                <xm:f>#REF!</xm:f>
              </x14:cfvo>
            </x14:dataBar>
          </x14:cfRule>
          <xm:sqref>F4</xm:sqref>
        </x14:conditionalFormatting>
        <x14:conditionalFormatting xmlns:xm="http://schemas.microsoft.com/office/excel/2006/main">
          <x14:cfRule type="dataBar" id="{6E2FBBFF-574E-4F8B-83FA-116E0EDB5C2A}">
            <x14:dataBar gradient="0" negativeBarColorSameAsPositive="1" axisPosition="none">
              <x14:cfvo type="num">
                <xm:f>0</xm:f>
              </x14:cfvo>
              <x14:cfvo type="num">
                <xm:f>#REF!</xm:f>
              </x14:cfvo>
            </x14:dataBar>
          </x14:cfRule>
          <xm:sqref>E4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Garczyk-Zielińska Anna</dc:creator>
  <cp:lastModifiedBy>Alicja Wieczorkowska</cp:lastModifiedBy>
  <dcterms:created xsi:type="dcterms:W3CDTF">2015-06-05T18:19:34Z</dcterms:created>
  <dcterms:modified xsi:type="dcterms:W3CDTF">2021-06-23T12:10:38Z</dcterms:modified>
</cp:coreProperties>
</file>